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7980" windowHeight="6285" activeTab="2"/>
  </bookViews>
  <sheets>
    <sheet name="Ventaja_Absoluta" sheetId="1" r:id="rId1"/>
    <sheet name="Ventaja_Comparativa" sheetId="2" r:id="rId2"/>
    <sheet name="Otro_Punto_Vista" sheetId="3" r:id="rId3"/>
  </sheets>
  <calcPr calcId="125725"/>
</workbook>
</file>

<file path=xl/calcChain.xml><?xml version="1.0" encoding="utf-8"?>
<calcChain xmlns="http://schemas.openxmlformats.org/spreadsheetml/2006/main">
  <c r="D23" i="2"/>
  <c r="D22"/>
  <c r="C23"/>
  <c r="C22"/>
  <c r="F4" i="3"/>
  <c r="G4"/>
  <c r="C24" i="2"/>
  <c r="D24"/>
  <c r="E24"/>
  <c r="G3" i="3"/>
  <c r="G5"/>
  <c r="F3"/>
  <c r="F5"/>
  <c r="D10"/>
  <c r="D11"/>
  <c r="C11"/>
  <c r="C10"/>
  <c r="E10"/>
  <c r="E12"/>
  <c r="E11"/>
  <c r="D15" i="1"/>
  <c r="C16"/>
  <c r="D15" i="2"/>
  <c r="C16"/>
  <c r="D16"/>
  <c r="C15"/>
  <c r="E15"/>
  <c r="E16"/>
  <c r="E17"/>
  <c r="D31" i="1"/>
  <c r="E31" s="1"/>
  <c r="D32"/>
  <c r="D24"/>
  <c r="D23"/>
  <c r="C32"/>
  <c r="E32" s="1"/>
  <c r="C24"/>
  <c r="C31"/>
  <c r="C23"/>
  <c r="E23"/>
  <c r="E24"/>
  <c r="E25" s="1"/>
  <c r="C15"/>
  <c r="E15"/>
  <c r="D16"/>
  <c r="E16" s="1"/>
  <c r="E17" s="1"/>
  <c r="H5" i="3"/>
  <c r="E33" i="1" l="1"/>
  <c r="C38" s="1"/>
</calcChain>
</file>

<file path=xl/sharedStrings.xml><?xml version="1.0" encoding="utf-8"?>
<sst xmlns="http://schemas.openxmlformats.org/spreadsheetml/2006/main" count="97" uniqueCount="51">
  <si>
    <t>UNIVERSIDAD NACIONAL DE PIURA</t>
  </si>
  <si>
    <t>FACULTAD DE CIENCIAS ADMINISTRATIVAS</t>
  </si>
  <si>
    <t>CURSO: NEGOCIOS INTERNACIONALES</t>
  </si>
  <si>
    <t>PROFESOR: Lic.Adm. MBA César Augusto Atoche Pacherres</t>
  </si>
  <si>
    <t>ESPAÑA</t>
  </si>
  <si>
    <t>FRANCIA</t>
  </si>
  <si>
    <t>Número de obreros</t>
  </si>
  <si>
    <t>Horas mensuales por obrero</t>
  </si>
  <si>
    <t>Horas en cada par de zapatos</t>
  </si>
  <si>
    <t>R U B R O</t>
  </si>
  <si>
    <t>Pares de zapatos</t>
  </si>
  <si>
    <t>Abrigos</t>
  </si>
  <si>
    <t>PRODUCCIÓN MENSUAL SIN COMERCIO</t>
  </si>
  <si>
    <t>E S C E N A R I O     0 1</t>
  </si>
  <si>
    <t>DECISIÓN:</t>
  </si>
  <si>
    <t>TOTAL</t>
  </si>
  <si>
    <t>E S C E N A R I O     0 2</t>
  </si>
  <si>
    <t>% de mano de obra 
en producir zapatos.  El resto en abrigos</t>
  </si>
  <si>
    <t>% de mano de obra 
en producir abrigos.  El resto en zapatos.</t>
  </si>
  <si>
    <r>
      <t>NOTA:</t>
    </r>
    <r>
      <rPr>
        <sz val="8"/>
        <rFont val="Arial"/>
        <family val="2"/>
      </rPr>
      <t xml:space="preserve"> Cada país debe producir los 2 productos, y decide destinar el 50% del recurso mano de obra en cada producto.</t>
    </r>
  </si>
  <si>
    <r>
      <t>NOTA:</t>
    </r>
    <r>
      <rPr>
        <sz val="8"/>
        <rFont val="Arial"/>
        <family val="2"/>
      </rPr>
      <t xml:space="preserve"> Cada país debe producir los 2 productos, y decide destinar un porcentaje del recurso mano de obra en zapatos y el resto en abrigos.</t>
    </r>
  </si>
  <si>
    <t>% de mano de obra 
en producir zapatos.  El resto en abrigos.</t>
  </si>
  <si>
    <r>
      <t>NOTA:</t>
    </r>
    <r>
      <rPr>
        <sz val="8"/>
        <rFont val="Arial"/>
        <family val="2"/>
      </rPr>
      <t xml:space="preserve"> Cada país decide especializarse, por tanto producen aquel producto que maximice el volumen de producción, para lo cual destina el 100% del </t>
    </r>
  </si>
  <si>
    <t>recurso mano de obra en producir dicho producto y queda a la expectativa de realizar intercambio para adquirir el producto que dejó de producir.</t>
  </si>
  <si>
    <r>
      <t xml:space="preserve">E S C E N A R I O     0 3
</t>
    </r>
    <r>
      <rPr>
        <b/>
        <sz val="12"/>
        <color indexed="57"/>
        <rFont val="Arial"/>
        <family val="2"/>
      </rPr>
      <t>ESPECIALIZACIÓN</t>
    </r>
  </si>
  <si>
    <t>España en zapatos y Francia en abrigos.</t>
  </si>
  <si>
    <t>Horas en cada abrigo</t>
  </si>
  <si>
    <t>VENTAJA  ABSOLUTA:</t>
  </si>
  <si>
    <t>Existe maximización de la producción mundial:</t>
  </si>
  <si>
    <t>INTERCAMBIO</t>
  </si>
  <si>
    <t>PORTUGAL</t>
  </si>
  <si>
    <t>INGLATERRA</t>
  </si>
  <si>
    <t>PAÑOS</t>
  </si>
  <si>
    <t>VINO</t>
  </si>
  <si>
    <t>Porcentaje en paños.  
El resto en vinos.</t>
  </si>
  <si>
    <t>Porcentaje en vinos.  
El resto en paños.</t>
  </si>
  <si>
    <t>Número de paños 
elaborados por obrero</t>
  </si>
  <si>
    <t>Número de vinos 
elaborados por obrero</t>
  </si>
  <si>
    <t>Número de 
obreros para producir 100 PAÑOS</t>
  </si>
  <si>
    <t>Número de
obreros para producir 100 VINOS</t>
  </si>
  <si>
    <t>Intercambio</t>
  </si>
  <si>
    <t>VALOR INTERNACIONAL</t>
  </si>
  <si>
    <t>Beneficio</t>
  </si>
  <si>
    <t>VENTAJA 
COMPARATIVA en paños (manufacturas)</t>
  </si>
  <si>
    <t>VENTAJA 
COMPARATIVA en vinos (agroindustria)</t>
  </si>
  <si>
    <t xml:space="preserve">B E N E F I C I O </t>
  </si>
  <si>
    <t>VENTAJA 
COMPARATIVA en zapatos (manufacturas)</t>
  </si>
  <si>
    <t>VENTAJA 
COMPARATIVA en abrigos (agroindustria)</t>
  </si>
  <si>
    <t>PROFESOR: Dr. César Augusto Atoche Pacherres</t>
  </si>
  <si>
    <t>UNIVERSIDAD NACIONAL DE PIURA - PERÚ</t>
  </si>
  <si>
    <t>INGRESE DATOS EN 
CASILLEROS DE COLOR AMARILLO</t>
  </si>
</sst>
</file>

<file path=xl/styles.xml><?xml version="1.0" encoding="utf-8"?>
<styleSheet xmlns="http://schemas.openxmlformats.org/spreadsheetml/2006/main">
  <numFmts count="5">
    <numFmt numFmtId="164" formatCode="_-* #,##0.00\ _€_-;\-* #,##0.00\ _€_-;_-* &quot;-&quot;??\ _€_-;_-@_-"/>
    <numFmt numFmtId="165" formatCode="_-* #,##0\ _€_-;\-* #,##0\ _€_-;_-* &quot;-&quot;??\ _€_-;_-@_-"/>
    <numFmt numFmtId="166" formatCode="0.000"/>
    <numFmt numFmtId="167" formatCode="_-* #,##0.000\ _€_-;\-* #,##0.000\ _€_-;_-* &quot;-&quot;??\ _€_-;_-@_-"/>
    <numFmt numFmtId="168" formatCode="_-* #,##0.000\ _€_-;\-* #,##0.000\ _€_-;_-* &quot;-&quot;???\ _€_-;_-@_-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2"/>
      <color indexed="57"/>
      <name val="Arial"/>
      <family val="2"/>
    </font>
    <font>
      <b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1" xfId="0" applyBorder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Fill="1" applyBorder="1"/>
    <xf numFmtId="0" fontId="5" fillId="0" borderId="1" xfId="0" applyFont="1" applyBorder="1" applyAlignment="1">
      <alignment horizontal="center" wrapText="1"/>
    </xf>
    <xf numFmtId="165" fontId="0" fillId="0" borderId="1" xfId="1" applyNumberFormat="1" applyFont="1" applyBorder="1"/>
    <xf numFmtId="165" fontId="0" fillId="0" borderId="0" xfId="1" applyNumberFormat="1" applyFont="1" applyBorder="1"/>
    <xf numFmtId="165" fontId="2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0" fontId="5" fillId="3" borderId="1" xfId="0" applyFont="1" applyFill="1" applyBorder="1"/>
    <xf numFmtId="165" fontId="0" fillId="3" borderId="1" xfId="1" applyNumberFormat="1" applyFont="1" applyFill="1" applyBorder="1"/>
    <xf numFmtId="165" fontId="0" fillId="3" borderId="2" xfId="1" applyNumberFormat="1" applyFont="1" applyFill="1" applyBorder="1"/>
    <xf numFmtId="165" fontId="2" fillId="3" borderId="3" xfId="1" applyNumberFormat="1" applyFont="1" applyFill="1" applyBorder="1"/>
    <xf numFmtId="0" fontId="8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right"/>
    </xf>
    <xf numFmtId="0" fontId="5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4" borderId="1" xfId="0" applyFont="1" applyFill="1" applyBorder="1"/>
    <xf numFmtId="165" fontId="0" fillId="4" borderId="1" xfId="1" applyNumberFormat="1" applyFont="1" applyFill="1" applyBorder="1"/>
    <xf numFmtId="165" fontId="0" fillId="4" borderId="2" xfId="1" applyNumberFormat="1" applyFont="1" applyFill="1" applyBorder="1"/>
    <xf numFmtId="165" fontId="2" fillId="4" borderId="3" xfId="1" applyNumberFormat="1" applyFont="1" applyFill="1" applyBorder="1"/>
    <xf numFmtId="0" fontId="1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5" fontId="2" fillId="0" borderId="0" xfId="1" applyNumberFormat="1" applyFont="1" applyBorder="1"/>
    <xf numFmtId="0" fontId="2" fillId="0" borderId="0" xfId="0" applyFont="1" applyBorder="1"/>
    <xf numFmtId="165" fontId="0" fillId="0" borderId="0" xfId="0" applyNumberForma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165" fontId="2" fillId="0" borderId="0" xfId="0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0" xfId="0" applyNumberFormat="1" applyFont="1" applyBorder="1"/>
    <xf numFmtId="164" fontId="0" fillId="0" borderId="0" xfId="0" applyNumberFormat="1" applyBorder="1"/>
    <xf numFmtId="0" fontId="0" fillId="5" borderId="4" xfId="0" applyFill="1" applyBorder="1"/>
    <xf numFmtId="0" fontId="2" fillId="8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5" fillId="0" borderId="8" xfId="0" applyFont="1" applyBorder="1"/>
    <xf numFmtId="0" fontId="5" fillId="0" borderId="10" xfId="0" applyFont="1" applyBorder="1"/>
    <xf numFmtId="0" fontId="9" fillId="5" borderId="13" xfId="0" applyFont="1" applyFill="1" applyBorder="1"/>
    <xf numFmtId="0" fontId="2" fillId="5" borderId="14" xfId="0" applyFont="1" applyFill="1" applyBorder="1"/>
    <xf numFmtId="0" fontId="4" fillId="3" borderId="1" xfId="0" applyFont="1" applyFill="1" applyBorder="1" applyAlignment="1">
      <alignment horizontal="right"/>
    </xf>
    <xf numFmtId="165" fontId="0" fillId="3" borderId="1" xfId="0" applyNumberFormat="1" applyFill="1" applyBorder="1"/>
    <xf numFmtId="0" fontId="2" fillId="2" borderId="5" xfId="0" applyFont="1" applyFill="1" applyBorder="1" applyAlignment="1">
      <alignment horizontal="center"/>
    </xf>
    <xf numFmtId="0" fontId="2" fillId="10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0" borderId="0" xfId="0" applyFont="1" applyBorder="1"/>
    <xf numFmtId="0" fontId="5" fillId="6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0" borderId="15" xfId="0" applyBorder="1"/>
    <xf numFmtId="0" fontId="0" fillId="6" borderId="15" xfId="0" applyFill="1" applyBorder="1"/>
    <xf numFmtId="0" fontId="0" fillId="6" borderId="1" xfId="0" applyFill="1" applyBorder="1"/>
    <xf numFmtId="165" fontId="2" fillId="6" borderId="0" xfId="0" applyNumberFormat="1" applyFont="1" applyFill="1" applyBorder="1"/>
    <xf numFmtId="166" fontId="2" fillId="3" borderId="1" xfId="0" applyNumberFormat="1" applyFont="1" applyFill="1" applyBorder="1"/>
    <xf numFmtId="0" fontId="2" fillId="4" borderId="1" xfId="0" applyFont="1" applyFill="1" applyBorder="1"/>
    <xf numFmtId="0" fontId="0" fillId="4" borderId="1" xfId="0" applyFill="1" applyBorder="1"/>
    <xf numFmtId="165" fontId="2" fillId="11" borderId="1" xfId="1" applyNumberFormat="1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166" fontId="2" fillId="6" borderId="1" xfId="0" applyNumberFormat="1" applyFont="1" applyFill="1" applyBorder="1"/>
    <xf numFmtId="166" fontId="2" fillId="11" borderId="1" xfId="0" applyNumberFormat="1" applyFont="1" applyFill="1" applyBorder="1" applyAlignment="1">
      <alignment horizontal="center"/>
    </xf>
    <xf numFmtId="168" fontId="0" fillId="0" borderId="0" xfId="0" applyNumberFormat="1"/>
    <xf numFmtId="166" fontId="2" fillId="11" borderId="15" xfId="0" applyNumberFormat="1" applyFont="1" applyFill="1" applyBorder="1" applyAlignment="1">
      <alignment horizontal="center"/>
    </xf>
    <xf numFmtId="166" fontId="2" fillId="2" borderId="3" xfId="0" applyNumberFormat="1" applyFont="1" applyFill="1" applyBorder="1" applyAlignment="1">
      <alignment horizontal="center"/>
    </xf>
    <xf numFmtId="167" fontId="5" fillId="13" borderId="1" xfId="0" applyNumberFormat="1" applyFont="1" applyFill="1" applyBorder="1" applyAlignment="1">
      <alignment horizontal="center" wrapText="1"/>
    </xf>
    <xf numFmtId="167" fontId="5" fillId="14" borderId="1" xfId="0" applyNumberFormat="1" applyFont="1" applyFill="1" applyBorder="1" applyAlignment="1">
      <alignment horizontal="center" wrapText="1"/>
    </xf>
    <xf numFmtId="165" fontId="0" fillId="6" borderId="1" xfId="1" applyNumberFormat="1" applyFont="1" applyFill="1" applyBorder="1"/>
    <xf numFmtId="0" fontId="12" fillId="15" borderId="16" xfId="0" applyFont="1" applyFill="1" applyBorder="1" applyAlignment="1">
      <alignment horizontal="center" wrapText="1"/>
    </xf>
    <xf numFmtId="0" fontId="12" fillId="15" borderId="17" xfId="0" applyFont="1" applyFill="1" applyBorder="1" applyAlignment="1">
      <alignment horizontal="center"/>
    </xf>
    <xf numFmtId="0" fontId="12" fillId="15" borderId="4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9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9" fontId="2" fillId="15" borderId="1" xfId="2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17" borderId="18" xfId="0" applyFont="1" applyFill="1" applyBorder="1" applyAlignment="1">
      <alignment horizontal="center"/>
    </xf>
    <xf numFmtId="9" fontId="5" fillId="15" borderId="1" xfId="2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0" fontId="8" fillId="16" borderId="1" xfId="0" applyFont="1" applyFill="1" applyBorder="1" applyAlignment="1">
      <alignment horizontal="center"/>
    </xf>
    <xf numFmtId="0" fontId="5" fillId="16" borderId="1" xfId="0" applyFont="1" applyFill="1" applyBorder="1" applyAlignment="1">
      <alignment horizontal="center" wrapText="1"/>
    </xf>
    <xf numFmtId="0" fontId="5" fillId="16" borderId="1" xfId="0" applyFont="1" applyFill="1" applyBorder="1" applyAlignment="1">
      <alignment horizontal="right"/>
    </xf>
    <xf numFmtId="0" fontId="5" fillId="16" borderId="1" xfId="0" applyFont="1" applyFill="1" applyBorder="1" applyAlignment="1">
      <alignment horizontal="center"/>
    </xf>
    <xf numFmtId="0" fontId="5" fillId="16" borderId="1" xfId="0" applyFont="1" applyFill="1" applyBorder="1"/>
    <xf numFmtId="0" fontId="2" fillId="16" borderId="1" xfId="0" applyFont="1" applyFill="1" applyBorder="1" applyAlignment="1">
      <alignment horizontal="center"/>
    </xf>
    <xf numFmtId="165" fontId="0" fillId="16" borderId="1" xfId="1" applyNumberFormat="1" applyFont="1" applyFill="1" applyBorder="1"/>
    <xf numFmtId="165" fontId="0" fillId="16" borderId="2" xfId="1" applyNumberFormat="1" applyFont="1" applyFill="1" applyBorder="1"/>
    <xf numFmtId="165" fontId="2" fillId="16" borderId="3" xfId="1" applyNumberFormat="1" applyFont="1" applyFill="1" applyBorder="1"/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8"/>
  <sheetViews>
    <sheetView workbookViewId="0">
      <selection activeCell="E17" sqref="E17"/>
    </sheetView>
  </sheetViews>
  <sheetFormatPr baseColWidth="10" defaultRowHeight="12.75"/>
  <cols>
    <col min="1" max="1" width="3.140625" customWidth="1"/>
    <col min="2" max="2" width="33.28515625" customWidth="1"/>
    <col min="3" max="3" width="18.5703125" customWidth="1"/>
    <col min="4" max="4" width="19" customWidth="1"/>
  </cols>
  <sheetData>
    <row r="1" spans="2:9">
      <c r="B1" s="1" t="s">
        <v>49</v>
      </c>
    </row>
    <row r="2" spans="2:9">
      <c r="B2" s="2" t="s">
        <v>1</v>
      </c>
    </row>
    <row r="3" spans="2:9">
      <c r="B3" s="1" t="s">
        <v>2</v>
      </c>
    </row>
    <row r="4" spans="2:9">
      <c r="B4" s="2" t="s">
        <v>48</v>
      </c>
    </row>
    <row r="5" spans="2:9" ht="13.5" thickBot="1"/>
    <row r="6" spans="2:9">
      <c r="B6" s="43" t="s">
        <v>9</v>
      </c>
      <c r="C6" s="44" t="s">
        <v>4</v>
      </c>
      <c r="D6" s="45" t="s">
        <v>5</v>
      </c>
    </row>
    <row r="7" spans="2:9">
      <c r="B7" s="46" t="s">
        <v>6</v>
      </c>
      <c r="C7" s="80">
        <v>10</v>
      </c>
      <c r="D7" s="81">
        <v>10</v>
      </c>
    </row>
    <row r="8" spans="2:9">
      <c r="B8" s="46" t="s">
        <v>7</v>
      </c>
      <c r="C8" s="80">
        <v>140</v>
      </c>
      <c r="D8" s="81">
        <v>140</v>
      </c>
    </row>
    <row r="9" spans="2:9">
      <c r="B9" s="46" t="s">
        <v>8</v>
      </c>
      <c r="C9" s="80">
        <v>2</v>
      </c>
      <c r="D9" s="81">
        <v>7</v>
      </c>
    </row>
    <row r="10" spans="2:9" ht="13.5" thickBot="1">
      <c r="B10" s="47" t="s">
        <v>26</v>
      </c>
      <c r="C10" s="82">
        <v>10</v>
      </c>
      <c r="D10" s="83">
        <v>4</v>
      </c>
    </row>
    <row r="11" spans="2:9" ht="9" customHeight="1" thickBot="1"/>
    <row r="12" spans="2:9" ht="37.5" customHeight="1" thickBot="1">
      <c r="B12" s="90" t="s">
        <v>13</v>
      </c>
      <c r="C12" s="91" t="s">
        <v>21</v>
      </c>
      <c r="D12" s="91" t="s">
        <v>18</v>
      </c>
      <c r="F12" s="77" t="s">
        <v>50</v>
      </c>
      <c r="G12" s="78"/>
      <c r="H12" s="78"/>
      <c r="I12" s="79"/>
    </row>
    <row r="13" spans="2:9">
      <c r="B13" s="92" t="s">
        <v>14</v>
      </c>
      <c r="C13" s="84">
        <v>0.5</v>
      </c>
      <c r="D13" s="84">
        <v>0.5</v>
      </c>
    </row>
    <row r="14" spans="2:9">
      <c r="B14" s="93" t="s">
        <v>12</v>
      </c>
      <c r="C14" s="95" t="s">
        <v>4</v>
      </c>
      <c r="D14" s="95" t="s">
        <v>5</v>
      </c>
      <c r="E14" s="95" t="s">
        <v>15</v>
      </c>
    </row>
    <row r="15" spans="2:9">
      <c r="B15" s="94" t="s">
        <v>10</v>
      </c>
      <c r="C15" s="96">
        <f>((C8*C13)/C9)*C7</f>
        <v>350</v>
      </c>
      <c r="D15" s="96">
        <f>((D8*(1-D13))/D9)*D7</f>
        <v>100</v>
      </c>
      <c r="E15" s="96">
        <f>C15+D15</f>
        <v>450</v>
      </c>
    </row>
    <row r="16" spans="2:9" ht="13.5" thickBot="1">
      <c r="B16" s="94" t="s">
        <v>11</v>
      </c>
      <c r="C16" s="96">
        <f>((C8*(1-C13))/C10)*C7</f>
        <v>70</v>
      </c>
      <c r="D16" s="96">
        <f>((D8*D13)/D10)*D7</f>
        <v>175</v>
      </c>
      <c r="E16" s="97">
        <f>C16+D16</f>
        <v>245</v>
      </c>
    </row>
    <row r="17" spans="2:5" ht="13.5" thickBot="1">
      <c r="B17" s="5"/>
      <c r="C17" s="11"/>
      <c r="D17" s="11"/>
      <c r="E17" s="98">
        <f>E15+E16</f>
        <v>695</v>
      </c>
    </row>
    <row r="18" spans="2:5">
      <c r="B18" s="3" t="s">
        <v>19</v>
      </c>
    </row>
    <row r="19" spans="2:5" ht="8.25" customHeight="1"/>
    <row r="20" spans="2:5" ht="38.25" customHeight="1">
      <c r="B20" s="22" t="s">
        <v>16</v>
      </c>
      <c r="C20" s="15" t="s">
        <v>21</v>
      </c>
      <c r="D20" s="15" t="s">
        <v>18</v>
      </c>
    </row>
    <row r="21" spans="2:5">
      <c r="B21" s="16" t="s">
        <v>14</v>
      </c>
      <c r="C21" s="84">
        <v>1</v>
      </c>
      <c r="D21" s="84">
        <v>0</v>
      </c>
    </row>
    <row r="22" spans="2:5">
      <c r="B22" s="14" t="s">
        <v>12</v>
      </c>
      <c r="C22" s="17" t="s">
        <v>4</v>
      </c>
      <c r="D22" s="17" t="s">
        <v>5</v>
      </c>
      <c r="E22" s="17" t="s">
        <v>15</v>
      </c>
    </row>
    <row r="23" spans="2:5">
      <c r="B23" s="18" t="s">
        <v>10</v>
      </c>
      <c r="C23" s="19">
        <f>((C8*C21)/C9)*C7</f>
        <v>700</v>
      </c>
      <c r="D23" s="19">
        <f>((D8*(1-D21))/D9)*D7</f>
        <v>200</v>
      </c>
      <c r="E23" s="19">
        <f>C23+D23</f>
        <v>900</v>
      </c>
    </row>
    <row r="24" spans="2:5" ht="13.5" thickBot="1">
      <c r="B24" s="18" t="s">
        <v>11</v>
      </c>
      <c r="C24" s="19">
        <f>((C8*(1-C21))/C10)*C7</f>
        <v>0</v>
      </c>
      <c r="D24" s="19">
        <f>((D8*D21)/D10)*D7</f>
        <v>0</v>
      </c>
      <c r="E24" s="20">
        <f>C24+D24</f>
        <v>0</v>
      </c>
    </row>
    <row r="25" spans="2:5" ht="13.5" thickBot="1">
      <c r="B25" s="5"/>
      <c r="C25" s="11"/>
      <c r="D25" s="11"/>
      <c r="E25" s="21">
        <f>E23+E24</f>
        <v>900</v>
      </c>
    </row>
    <row r="26" spans="2:5">
      <c r="B26" s="3" t="s">
        <v>20</v>
      </c>
    </row>
    <row r="27" spans="2:5" ht="8.25" customHeight="1"/>
    <row r="28" spans="2:5" ht="39" customHeight="1">
      <c r="B28" s="31" t="s">
        <v>24</v>
      </c>
      <c r="C28" s="23" t="s">
        <v>17</v>
      </c>
      <c r="D28" s="23" t="s">
        <v>18</v>
      </c>
    </row>
    <row r="29" spans="2:5">
      <c r="B29" s="24" t="s">
        <v>14</v>
      </c>
      <c r="C29" s="84">
        <v>1</v>
      </c>
      <c r="D29" s="84">
        <v>1</v>
      </c>
    </row>
    <row r="30" spans="2:5">
      <c r="B30" s="25" t="s">
        <v>12</v>
      </c>
      <c r="C30" s="26" t="s">
        <v>4</v>
      </c>
      <c r="D30" s="26" t="s">
        <v>5</v>
      </c>
      <c r="E30" s="26" t="s">
        <v>15</v>
      </c>
    </row>
    <row r="31" spans="2:5">
      <c r="B31" s="27" t="s">
        <v>10</v>
      </c>
      <c r="C31" s="28">
        <f>((C8*C29)/C9)*C7</f>
        <v>700</v>
      </c>
      <c r="D31" s="28">
        <f>((D8*(1-D29))/D9)*D7</f>
        <v>0</v>
      </c>
      <c r="E31" s="28">
        <f>C31+D31</f>
        <v>700</v>
      </c>
    </row>
    <row r="32" spans="2:5" ht="13.5" thickBot="1">
      <c r="B32" s="27" t="s">
        <v>11</v>
      </c>
      <c r="C32" s="28">
        <f>((C8*(1-C29))/C10)*C7</f>
        <v>0</v>
      </c>
      <c r="D32" s="28">
        <f>((D8*D29)/D10*D7)</f>
        <v>350</v>
      </c>
      <c r="E32" s="29">
        <f>C32+D32</f>
        <v>350</v>
      </c>
    </row>
    <row r="33" spans="2:5" ht="13.5" thickBot="1">
      <c r="B33" s="5"/>
      <c r="C33" s="7"/>
      <c r="D33" s="7"/>
      <c r="E33" s="30">
        <f>E31+E32</f>
        <v>1050</v>
      </c>
    </row>
    <row r="34" spans="2:5">
      <c r="B34" s="3" t="s">
        <v>22</v>
      </c>
    </row>
    <row r="35" spans="2:5">
      <c r="B35" s="8" t="s">
        <v>23</v>
      </c>
    </row>
    <row r="36" spans="2:5" ht="9.75" customHeight="1" thickBot="1"/>
    <row r="37" spans="2:5" ht="15.75" thickBot="1">
      <c r="B37" s="48" t="s">
        <v>27</v>
      </c>
      <c r="C37" s="49" t="s">
        <v>25</v>
      </c>
      <c r="D37" s="42"/>
    </row>
    <row r="38" spans="2:5">
      <c r="B38" s="50" t="s">
        <v>28</v>
      </c>
      <c r="C38" s="51">
        <f>E33</f>
        <v>1050</v>
      </c>
    </row>
  </sheetData>
  <sheetProtection password="ED24" sheet="1" objects="1" scenarios="1"/>
  <protectedRanges>
    <protectedRange sqref="C29:D29" name="Rango4"/>
    <protectedRange sqref="C13:D13" name="Rango2"/>
    <protectedRange sqref="C7:D10" name="Rango1"/>
    <protectedRange sqref="C21:D21" name="Rango3"/>
  </protectedRanges>
  <mergeCells count="1">
    <mergeCell ref="F12:I12"/>
  </mergeCells>
  <phoneticPr fontId="4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opLeftCell="A4" workbookViewId="0">
      <selection activeCell="G29" sqref="G29"/>
    </sheetView>
  </sheetViews>
  <sheetFormatPr baseColWidth="10" defaultRowHeight="12.75"/>
  <cols>
    <col min="1" max="1" width="3.28515625" customWidth="1"/>
    <col min="2" max="2" width="34.140625" customWidth="1"/>
    <col min="3" max="3" width="16.42578125" customWidth="1"/>
    <col min="4" max="4" width="15.140625" customWidth="1"/>
    <col min="5" max="5" width="13.85546875" customWidth="1"/>
  </cols>
  <sheetData>
    <row r="1" spans="1:9">
      <c r="A1" s="7"/>
      <c r="B1" s="1" t="s">
        <v>0</v>
      </c>
      <c r="E1" s="7"/>
      <c r="F1" s="7"/>
    </row>
    <row r="2" spans="1:9">
      <c r="A2" s="7"/>
      <c r="B2" s="2" t="s">
        <v>1</v>
      </c>
      <c r="E2" s="7"/>
      <c r="F2" s="7"/>
    </row>
    <row r="3" spans="1:9">
      <c r="A3" s="7"/>
      <c r="B3" s="1" t="s">
        <v>2</v>
      </c>
      <c r="E3" s="7"/>
      <c r="F3" s="7"/>
    </row>
    <row r="4" spans="1:9">
      <c r="A4" s="7"/>
      <c r="B4" s="2" t="s">
        <v>3</v>
      </c>
      <c r="E4" s="7"/>
      <c r="F4" s="7"/>
    </row>
    <row r="5" spans="1:9" ht="13.5" thickBot="1">
      <c r="A5" s="7"/>
      <c r="E5" s="7"/>
      <c r="F5" s="7"/>
    </row>
    <row r="6" spans="1:9">
      <c r="A6" s="7"/>
      <c r="B6" s="52" t="s">
        <v>9</v>
      </c>
      <c r="C6" s="53" t="s">
        <v>4</v>
      </c>
      <c r="D6" s="54" t="s">
        <v>5</v>
      </c>
      <c r="E6" s="32"/>
      <c r="F6" s="7"/>
    </row>
    <row r="7" spans="1:9">
      <c r="A7" s="7"/>
      <c r="B7" s="46" t="s">
        <v>6</v>
      </c>
      <c r="C7" s="80">
        <v>10</v>
      </c>
      <c r="D7" s="81">
        <v>10</v>
      </c>
      <c r="E7" s="11"/>
      <c r="F7" s="7"/>
    </row>
    <row r="8" spans="1:9">
      <c r="A8" s="7"/>
      <c r="B8" s="46" t="s">
        <v>7</v>
      </c>
      <c r="C8" s="80">
        <v>140</v>
      </c>
      <c r="D8" s="81">
        <v>140</v>
      </c>
      <c r="E8" s="11"/>
      <c r="F8" s="56" t="s">
        <v>29</v>
      </c>
    </row>
    <row r="9" spans="1:9">
      <c r="A9" s="7"/>
      <c r="B9" s="46" t="s">
        <v>8</v>
      </c>
      <c r="C9" s="80">
        <v>2</v>
      </c>
      <c r="D9" s="81">
        <v>7</v>
      </c>
      <c r="E9" s="33"/>
      <c r="F9" s="55"/>
    </row>
    <row r="10" spans="1:9" ht="13.5" thickBot="1">
      <c r="A10" s="7"/>
      <c r="B10" s="47" t="s">
        <v>26</v>
      </c>
      <c r="C10" s="82">
        <v>10</v>
      </c>
      <c r="D10" s="83">
        <v>4</v>
      </c>
      <c r="E10" s="7"/>
      <c r="F10" s="7"/>
    </row>
    <row r="11" spans="1:9" ht="13.5" thickBot="1">
      <c r="A11" s="7"/>
      <c r="B11" s="7"/>
      <c r="C11" s="7"/>
      <c r="D11" s="7"/>
      <c r="E11" s="7"/>
      <c r="F11" s="7"/>
    </row>
    <row r="12" spans="1:9" ht="57.75" customHeight="1" thickBot="1">
      <c r="A12" s="7"/>
      <c r="B12" s="22" t="s">
        <v>13</v>
      </c>
      <c r="C12" s="15" t="s">
        <v>21</v>
      </c>
      <c r="D12" s="15" t="s">
        <v>18</v>
      </c>
      <c r="F12" s="77" t="s">
        <v>50</v>
      </c>
      <c r="G12" s="78"/>
      <c r="H12" s="78"/>
      <c r="I12" s="79"/>
    </row>
    <row r="13" spans="1:9">
      <c r="A13" s="7"/>
      <c r="B13" s="16" t="s">
        <v>14</v>
      </c>
      <c r="C13" s="84">
        <v>1</v>
      </c>
      <c r="D13" s="84">
        <v>1</v>
      </c>
      <c r="F13" s="7"/>
    </row>
    <row r="14" spans="1:9">
      <c r="A14" s="7"/>
      <c r="B14" s="14" t="s">
        <v>12</v>
      </c>
      <c r="C14" s="17" t="s">
        <v>4</v>
      </c>
      <c r="D14" s="17" t="s">
        <v>5</v>
      </c>
      <c r="E14" s="17" t="s">
        <v>15</v>
      </c>
      <c r="F14" s="7"/>
    </row>
    <row r="15" spans="1:9">
      <c r="B15" s="18" t="s">
        <v>10</v>
      </c>
      <c r="C15" s="76">
        <f>((C8*C13)/C9)*C7</f>
        <v>700</v>
      </c>
      <c r="D15" s="19">
        <f>((D8*(1-D13))/D9)*D7</f>
        <v>0</v>
      </c>
      <c r="E15" s="19">
        <f>C15+D15</f>
        <v>700</v>
      </c>
    </row>
    <row r="16" spans="1:9" ht="13.5" thickBot="1">
      <c r="B16" s="18" t="s">
        <v>11</v>
      </c>
      <c r="C16" s="19">
        <f>((C8*(1-C13))/C10)*C7</f>
        <v>0</v>
      </c>
      <c r="D16" s="76">
        <f>((D8*D13)/D10)*D7</f>
        <v>350</v>
      </c>
      <c r="E16" s="20">
        <f>C16+D16</f>
        <v>350</v>
      </c>
    </row>
    <row r="17" spans="2:5" ht="13.5" thickBot="1">
      <c r="B17" s="5"/>
      <c r="C17" s="11"/>
      <c r="D17" s="11"/>
      <c r="E17" s="21">
        <f>E15+E16</f>
        <v>1050</v>
      </c>
    </row>
    <row r="18" spans="2:5">
      <c r="B18" s="3" t="s">
        <v>19</v>
      </c>
    </row>
    <row r="19" spans="2:5" ht="13.5" thickBot="1"/>
    <row r="20" spans="2:5" ht="13.5" thickBot="1">
      <c r="B20" s="7"/>
      <c r="C20" s="85" t="s">
        <v>41</v>
      </c>
      <c r="D20" s="86"/>
    </row>
    <row r="21" spans="2:5">
      <c r="B21" s="7"/>
      <c r="C21" s="87" t="s">
        <v>31</v>
      </c>
      <c r="D21" s="87" t="s">
        <v>30</v>
      </c>
    </row>
    <row r="22" spans="2:5">
      <c r="B22" s="11"/>
      <c r="C22" s="69">
        <f>(C9/C10)</f>
        <v>0.2</v>
      </c>
      <c r="D22" s="64">
        <f>(D9/D10)</f>
        <v>1.75</v>
      </c>
    </row>
    <row r="23" spans="2:5" ht="13.5" thickBot="1">
      <c r="B23" s="11"/>
      <c r="C23" s="64">
        <f>(C10/C10)</f>
        <v>1</v>
      </c>
      <c r="D23" s="69">
        <f>(D10/D10)</f>
        <v>1</v>
      </c>
    </row>
    <row r="24" spans="2:5" ht="13.5" thickBot="1">
      <c r="B24" s="67" t="s">
        <v>45</v>
      </c>
      <c r="C24" s="70">
        <f>(D23-C22)+(D23-C23)</f>
        <v>0.8</v>
      </c>
      <c r="D24" s="72">
        <f>(C22-D23)+(D22-C22)</f>
        <v>0.75</v>
      </c>
      <c r="E24" s="73">
        <f>C24+D24</f>
        <v>1.55</v>
      </c>
    </row>
    <row r="25" spans="2:5" ht="45">
      <c r="B25" s="11"/>
      <c r="C25" s="75" t="s">
        <v>46</v>
      </c>
      <c r="D25" s="74" t="s">
        <v>47</v>
      </c>
      <c r="E25" s="71"/>
    </row>
  </sheetData>
  <sheetProtection password="ED24" sheet="1" objects="1" scenarios="1"/>
  <protectedRanges>
    <protectedRange sqref="C7:D10" name="Rango1"/>
    <protectedRange sqref="C13:D13" name="Rango2"/>
  </protectedRanges>
  <mergeCells count="2">
    <mergeCell ref="C20:D20"/>
    <mergeCell ref="F12:I12"/>
  </mergeCells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I3" sqref="I3:L3"/>
    </sheetView>
  </sheetViews>
  <sheetFormatPr baseColWidth="10" defaultRowHeight="12.75"/>
  <cols>
    <col min="1" max="1" width="3.7109375" customWidth="1"/>
    <col min="2" max="2" width="15.28515625" customWidth="1"/>
    <col min="3" max="3" width="15.85546875" customWidth="1"/>
    <col min="4" max="4" width="13.140625" customWidth="1"/>
    <col min="6" max="6" width="12.7109375" customWidth="1"/>
    <col min="7" max="7" width="12.5703125" bestFit="1" customWidth="1"/>
  </cols>
  <sheetData>
    <row r="1" spans="1:12">
      <c r="A1" s="7"/>
      <c r="B1" s="34"/>
      <c r="C1" s="7"/>
      <c r="D1" s="7"/>
      <c r="E1" s="7"/>
      <c r="F1" s="65" t="s">
        <v>41</v>
      </c>
      <c r="G1" s="66"/>
    </row>
    <row r="2" spans="1:12" ht="13.5" thickBot="1">
      <c r="A2" s="7"/>
      <c r="B2" s="10"/>
      <c r="C2" s="68" t="s">
        <v>31</v>
      </c>
      <c r="D2" s="68" t="s">
        <v>30</v>
      </c>
      <c r="E2" s="7"/>
      <c r="F2" s="13" t="s">
        <v>31</v>
      </c>
      <c r="G2" s="13" t="s">
        <v>30</v>
      </c>
    </row>
    <row r="3" spans="1:12" ht="46.5" thickBot="1">
      <c r="A3" s="7"/>
      <c r="B3" s="9" t="s">
        <v>38</v>
      </c>
      <c r="C3" s="89">
        <v>100</v>
      </c>
      <c r="D3" s="89">
        <v>90</v>
      </c>
      <c r="E3" s="11"/>
      <c r="F3" s="69">
        <f>(100/120)*10</f>
        <v>8.3333333333333339</v>
      </c>
      <c r="G3" s="64">
        <f>(90/80)*10</f>
        <v>11.25</v>
      </c>
      <c r="I3" s="77" t="s">
        <v>50</v>
      </c>
      <c r="J3" s="78"/>
      <c r="K3" s="78"/>
      <c r="L3" s="79"/>
    </row>
    <row r="4" spans="1:12" ht="45.75" thickBot="1">
      <c r="A4" s="7"/>
      <c r="B4" s="9" t="s">
        <v>39</v>
      </c>
      <c r="C4" s="89">
        <v>120</v>
      </c>
      <c r="D4" s="89">
        <v>80</v>
      </c>
      <c r="E4" s="11"/>
      <c r="F4" s="64">
        <f>(120/120)*10</f>
        <v>10</v>
      </c>
      <c r="G4" s="69">
        <f>(80/80)*10</f>
        <v>10</v>
      </c>
    </row>
    <row r="5" spans="1:12" ht="34.5" thickBot="1">
      <c r="A5" s="7"/>
      <c r="B5" s="9" t="s">
        <v>36</v>
      </c>
      <c r="C5" s="89">
        <v>1</v>
      </c>
      <c r="D5" s="89">
        <v>1</v>
      </c>
      <c r="E5" s="67" t="s">
        <v>42</v>
      </c>
      <c r="F5" s="70">
        <f>(G4-F3)+(G4-F4)</f>
        <v>1.6666666666666661</v>
      </c>
      <c r="G5" s="72">
        <f>(F3-G4)+(G3-F3)</f>
        <v>1.25</v>
      </c>
      <c r="H5" s="73">
        <f>F5+G5</f>
        <v>2.9166666666666661</v>
      </c>
    </row>
    <row r="6" spans="1:12" ht="56.25">
      <c r="A6" s="7"/>
      <c r="B6" s="9" t="s">
        <v>37</v>
      </c>
      <c r="C6" s="89">
        <v>1</v>
      </c>
      <c r="D6" s="89">
        <v>1</v>
      </c>
      <c r="E6" s="11"/>
      <c r="F6" s="75" t="s">
        <v>43</v>
      </c>
      <c r="G6" s="74" t="s">
        <v>44</v>
      </c>
      <c r="H6" s="71"/>
    </row>
    <row r="7" spans="1:12">
      <c r="A7" s="7"/>
      <c r="B7" s="32"/>
      <c r="C7" s="58"/>
      <c r="D7" s="58"/>
      <c r="E7" s="11"/>
      <c r="F7" s="35"/>
    </row>
    <row r="8" spans="1:12" ht="37.5" customHeight="1">
      <c r="A8" s="7"/>
      <c r="B8" s="7"/>
      <c r="C8" s="59" t="s">
        <v>34</v>
      </c>
      <c r="D8" s="59" t="s">
        <v>35</v>
      </c>
      <c r="E8" s="11"/>
      <c r="F8" s="63" t="s">
        <v>40</v>
      </c>
    </row>
    <row r="9" spans="1:12">
      <c r="A9" s="7"/>
      <c r="B9" s="4"/>
      <c r="C9" s="88">
        <v>1</v>
      </c>
      <c r="D9" s="88">
        <v>1</v>
      </c>
      <c r="E9" s="11"/>
      <c r="F9" s="35"/>
    </row>
    <row r="10" spans="1:12">
      <c r="A10" s="7"/>
      <c r="B10" s="57" t="s">
        <v>32</v>
      </c>
      <c r="C10" s="62">
        <f>(C3*C9)*C5</f>
        <v>100</v>
      </c>
      <c r="D10" s="60">
        <f>(D3*(1-D9))*D6</f>
        <v>0</v>
      </c>
      <c r="E10" s="10">
        <f>C10+D10</f>
        <v>100</v>
      </c>
      <c r="F10" s="35"/>
    </row>
    <row r="11" spans="1:12">
      <c r="A11" s="7"/>
      <c r="B11" s="6" t="s">
        <v>33</v>
      </c>
      <c r="C11" s="4">
        <f>(C4*(1-C9))*C6</f>
        <v>0</v>
      </c>
      <c r="D11" s="61">
        <f>(D4*D9)*D5</f>
        <v>80</v>
      </c>
      <c r="E11" s="10">
        <f>C11+D11</f>
        <v>80</v>
      </c>
      <c r="F11" s="36"/>
    </row>
    <row r="12" spans="1:12">
      <c r="A12" s="7"/>
      <c r="B12" s="7"/>
      <c r="C12" s="7"/>
      <c r="D12" s="7"/>
      <c r="E12" s="12">
        <f>SUM(E10:E11)</f>
        <v>180</v>
      </c>
      <c r="F12" s="7"/>
    </row>
    <row r="13" spans="1:12">
      <c r="A13" s="7"/>
      <c r="B13" s="7"/>
      <c r="C13" s="7"/>
      <c r="D13" s="7"/>
      <c r="E13" s="7"/>
      <c r="F13" s="7"/>
    </row>
    <row r="14" spans="1:12">
      <c r="A14" s="7"/>
      <c r="B14" s="37"/>
      <c r="C14" s="38"/>
      <c r="D14" s="35"/>
      <c r="E14" s="7"/>
      <c r="F14" s="7"/>
    </row>
    <row r="15" spans="1:12">
      <c r="A15" s="7"/>
      <c r="B15" s="7"/>
      <c r="C15" s="7"/>
      <c r="D15" s="7"/>
      <c r="E15" s="7"/>
      <c r="F15" s="7"/>
    </row>
    <row r="16" spans="1:12">
      <c r="A16" s="7"/>
      <c r="B16" s="37"/>
      <c r="C16" s="38"/>
      <c r="D16" s="39"/>
      <c r="E16" s="40"/>
      <c r="F16" s="7"/>
    </row>
    <row r="17" spans="1:6">
      <c r="A17" s="7"/>
      <c r="B17" s="7"/>
      <c r="C17" s="35"/>
      <c r="D17" s="41"/>
      <c r="E17" s="40"/>
      <c r="F17" s="7"/>
    </row>
    <row r="18" spans="1:6">
      <c r="A18" s="7"/>
      <c r="B18" s="7"/>
      <c r="C18" s="7"/>
      <c r="D18" s="7"/>
      <c r="E18" s="7"/>
      <c r="F18" s="7"/>
    </row>
  </sheetData>
  <sheetProtection password="ED24" sheet="1" objects="1" scenarios="1"/>
  <protectedRanges>
    <protectedRange sqref="C9:D9" name="Rango2"/>
    <protectedRange password="ED24" sqref="C3:D6" name="Rango1"/>
  </protectedRanges>
  <mergeCells count="1">
    <mergeCell ref="I3:L3"/>
  </mergeCells>
  <phoneticPr fontId="4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Ventaja_Absoluta</vt:lpstr>
      <vt:lpstr>Ventaja_Comparativa</vt:lpstr>
      <vt:lpstr>Otro_Punto_Vista</vt:lpstr>
    </vt:vector>
  </TitlesOfParts>
  <Company>FCCAA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ATOCHE</dc:creator>
  <cp:lastModifiedBy>Silvia</cp:lastModifiedBy>
  <dcterms:created xsi:type="dcterms:W3CDTF">2008-05-27T13:28:59Z</dcterms:created>
  <dcterms:modified xsi:type="dcterms:W3CDTF">2011-08-29T08:21:48Z</dcterms:modified>
</cp:coreProperties>
</file>